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601"/>
  </bookViews>
  <sheets>
    <sheet name="ORÇ." sheetId="1" r:id="rId1"/>
  </sheets>
  <definedNames>
    <definedName name="_xlnm.Print_Area" localSheetId="0">ORÇ.!$A$4:$M$25</definedName>
    <definedName name="Print_Area_0" localSheetId="0">ORÇ.!$A$4:$Q$25</definedName>
    <definedName name="Print_Area_0_0" localSheetId="0">ORÇ.!$A$4:$M$25</definedName>
    <definedName name="Print_Area_0_0_0" localSheetId="0">ORÇ.!$A$4:$Q$25</definedName>
    <definedName name="Print_Area_0_0_0_0" localSheetId="0">ORÇ.!$A$4:$M$25</definedName>
    <definedName name="Print_Area_0_0_0_0_0" localSheetId="0">ORÇ.!$A$4:$Q$25</definedName>
    <definedName name="Print_Area_0_0_0_0_0_0" localSheetId="0">ORÇ.!$A$4:$M$25</definedName>
    <definedName name="Print_Area_0_0_0_0_0_0_0" localSheetId="0">ORÇ.!$A$4:$Q$25</definedName>
    <definedName name="Print_Area_0_0_0_0_0_0_0_0" localSheetId="0">ORÇ.!$A$4:$M$25</definedName>
    <definedName name="Print_Area_0_0_0_0_0_0_0_0_0" localSheetId="0">ORÇ.!$A$4:$Q$25</definedName>
    <definedName name="Print_Area_0_0_0_0_0_0_0_0_0_0" localSheetId="0">ORÇ.!$A$4:$M$25</definedName>
    <definedName name="Print_Area_0_0_0_0_0_0_0_0_0_0_0" localSheetId="0">ORÇ.!$A$4:$Q$25</definedName>
    <definedName name="Print_Area_0_0_0_0_0_0_0_0_0_0_0_0" localSheetId="0">ORÇ.!$A$4:$M$25</definedName>
    <definedName name="Print_Area_0_0_0_0_0_0_0_0_0_0_0_0_0" localSheetId="0">ORÇ.!$A$4:$Q$25</definedName>
    <definedName name="Print_Area_0_0_0_0_0_0_0_0_0_0_0_0_0_0" localSheetId="0">ORÇ.!$A$4:$Q$25</definedName>
    <definedName name="Print_Area_0_0_0_0_0_0_0_0_0_0_0_0_0_0_0" localSheetId="0">ORÇ.!$A$4:$Q$25</definedName>
    <definedName name="Print_Area_0_0_0_0_0_0_0_0_0_0_0_0_0_0_0_0" localSheetId="0">ORÇ.!$A$4:$Q$25</definedName>
    <definedName name="Print_Area_0_0_0_0_0_0_0_0_0_0_0_0_0_0_0_0_0" localSheetId="0">ORÇ.!$A$4:$Q$25</definedName>
    <definedName name="Print_Area_0_0_0_0_0_0_0_0_0_0_0_0_0_0_0_0_0_0" localSheetId="0">ORÇ.!$A$4:$Q$25</definedName>
    <definedName name="Print_Area_0_0_0_0_0_0_0_0_0_0_0_0_0_0_0_0_0_0_0" localSheetId="0">ORÇ.!$A$4:$Q$25</definedName>
    <definedName name="Print_Area_0_0_0_0_0_0_0_0_0_0_0_0_0_0_0_0_0_0_0_0" localSheetId="0">ORÇ.!$A$4:$Q$25</definedName>
    <definedName name="Print_Area_0_0_0_0_0_0_0_0_0_0_0_0_0_0_0_0_0_0_0_0_0" localSheetId="0">ORÇ.!$A$4:$Q$25</definedName>
    <definedName name="Print_Area_0_0_0_0_0_0_0_0_0_0_0_0_0_0_0_0_0_0_0_0_0_0" localSheetId="0">ORÇ.!$A$4:$Q$25</definedName>
    <definedName name="Print_Area_0_0_0_0_0_0_0_0_0_0_0_0_0_0_0_0_0_0_0_0_0_0_0" localSheetId="0">ORÇ.!$A$4:$Q$25</definedName>
    <definedName name="Print_Area_0_0_0_0_0_0_0_0_0_0_0_0_0_0_0_0_0_0_0_0_0_0_0_0" localSheetId="0">ORÇ.!$A$4:$Q$25</definedName>
    <definedName name="Print_Area_0_0_0_0_0_0_0_0_0_0_0_0_0_0_0_0_0_0_0_0_0_0_0_0_0" localSheetId="0">ORÇ.!$A$4:$Q$25</definedName>
    <definedName name="Print_Area_0_0_0_0_0_0_0_0_0_0_0_0_0_0_0_0_0_0_0_0_0_0_0_0_0_0" localSheetId="0">ORÇ.!$A$4:$Q$25</definedName>
    <definedName name="Print_Area_0_0_0_0_0_0_0_0_0_0_0_0_0_0_0_0_0_0_0_0_0_0_0_0_0_0_0" localSheetId="0">ORÇ.!$A$4:$Q$25</definedName>
    <definedName name="Print_Area_0_0_0_0_0_0_0_0_0_0_0_0_0_0_0_0_0_0_0_0_0_0_0_0_0_0_0_0" localSheetId="0">ORÇ.!$A$4:$Q$25</definedName>
    <definedName name="Print_Area_0_0_0_0_0_0_0_0_0_0_0_0_0_0_0_0_0_0_0_0_0_0_0_0_0_0_0_0_0" localSheetId="0">ORÇ.!$A$4:$Q$25</definedName>
    <definedName name="Print_Area_0_0_0_0_0_0_0_0_0_0_0_0_0_0_0_0_0_0_0_0_0_0_0_0_0_0_0_0_0_0" localSheetId="0">ORÇ.!$A$4:$Q$25</definedName>
    <definedName name="Print_Area_0_0_0_0_0_0_0_0_0_0_0_0_0_0_0_0_0_0_0_0_0_0_0_0_0_0_0_0_0_0_0" localSheetId="0">ORÇ.!$A$4:$Q$25</definedName>
    <definedName name="Print_Area_0_0_0_0_0_0_0_0_0_0_0_0_0_0_0_0_0_0_0_0_0_0_0_0_0_0_0_0_0_0_0_0" localSheetId="0">ORÇ.!$A$4:$Q$25</definedName>
    <definedName name="Print_Area_0_0_0_0_0_0_0_0_0_0_0_0_0_0_0_0_0_0_0_0_0_0_0_0_0_0_0_0_0_0_0_0_0" localSheetId="0">ORÇ.!$A$4:$Q$25</definedName>
    <definedName name="Print_Area_0_0_0_0_0_0_0_0_0_0_0_0_0_0_0_0_0_0_0_0_0_0_0_0_0_0_0_0_0_0_0_0_0_0" localSheetId="0">ORÇ.!$A$4:$Q$25</definedName>
    <definedName name="Print_Area_0_0_0_0_0_0_0_0_0_0_0_0_0_0_0_0_0_0_0_0_0_0_0_0_0_0_0_0_0_0_0_0_0_0_0" localSheetId="0">ORÇ.!$A$4:$Q$25</definedName>
    <definedName name="Print_Area_0_0_0_0_0_0_0_0_0_0_0_0_0_0_0_0_0_0_0_0_0_0_0_0_0_0_0_0_0_0_0_0_0_0_0_0" localSheetId="0">ORÇ.!$A$4:$Q$25</definedName>
  </definedNames>
  <calcPr calcId="125725" iterateDelta="1E-4"/>
</workbook>
</file>

<file path=xl/calcChain.xml><?xml version="1.0" encoding="utf-8"?>
<calcChain xmlns="http://schemas.openxmlformats.org/spreadsheetml/2006/main">
  <c r="M24" i="1"/>
  <c r="V23"/>
  <c r="V24" s="1"/>
  <c r="I23"/>
  <c r="I24" s="1"/>
  <c r="H19"/>
  <c r="M18"/>
  <c r="L16"/>
  <c r="J16"/>
  <c r="L15"/>
  <c r="J15"/>
  <c r="L14"/>
  <c r="J14"/>
  <c r="L13"/>
  <c r="J13"/>
  <c r="L12"/>
  <c r="J12"/>
</calcChain>
</file>

<file path=xl/sharedStrings.xml><?xml version="1.0" encoding="utf-8"?>
<sst xmlns="http://schemas.openxmlformats.org/spreadsheetml/2006/main" count="55" uniqueCount="39">
  <si>
    <t>(Papel timbrado da empresa)</t>
  </si>
  <si>
    <t>ANEXO III</t>
  </si>
  <si>
    <t>MODELO DE PLANILHA ORÇAMENTÁRIA</t>
  </si>
  <si>
    <t>ITEM</t>
  </si>
  <si>
    <t>FONTE</t>
  </si>
  <si>
    <t>CÓDIGO</t>
  </si>
  <si>
    <t>DESCRIÇÃO DOS SERVIÇOS</t>
  </si>
  <si>
    <t>UND</t>
  </si>
  <si>
    <t>QUANT.</t>
  </si>
  <si>
    <t>Custo Unitários (SINAPI – JUN/2014 e ORSE – JUN/2014)</t>
  </si>
  <si>
    <t>Custo por Subitem (R$)</t>
  </si>
  <si>
    <t>Custo Total por Item (R$)</t>
  </si>
  <si>
    <t>VARIAÇÃO</t>
  </si>
  <si>
    <t>CUSTO UNITÁRIO DA PROPOSTA</t>
  </si>
  <si>
    <t>CUSTO TOTAL DA PROPOSTA</t>
  </si>
  <si>
    <t>CUSTO POR ITEM DA PROPOSTA</t>
  </si>
  <si>
    <t>1.0</t>
  </si>
  <si>
    <t>1.1</t>
  </si>
  <si>
    <t>ORSE</t>
  </si>
  <si>
    <t>M2</t>
  </si>
  <si>
    <t>…</t>
  </si>
  <si>
    <t>16.0</t>
  </si>
  <si>
    <t>ADMINISTRAÇÃO LOCAL DA OBRA</t>
  </si>
  <si>
    <t>16.1</t>
  </si>
  <si>
    <t>SINAPI</t>
  </si>
  <si>
    <t>mês</t>
  </si>
  <si>
    <t>O presente orçamento importa no valor R$ XXX.XXX,XX (Valor por extenso)</t>
  </si>
  <si>
    <t>CUSTO DA OBRA SEM BDI</t>
  </si>
  <si>
    <t>BDI SOBRE O CUSTO DA OBRA    %</t>
  </si>
  <si>
    <t>PREÇO TOTAL DA OBRA</t>
  </si>
  <si>
    <t>Maceió _______ de ______________ de 2014.</t>
  </si>
  <si>
    <t>________________________________________</t>
  </si>
  <si>
    <t>Nome do representante legal da empresa</t>
  </si>
  <si>
    <t>OBRA: RECUPERAÇÃO E REFORMA DO ANTIGO PRÉDIO DO CCBI PARA ACOMODAÇÃO DO MUSEU DE HITÓRIA NATURAL E AULAS DE ANATOMIA DO CURSO DE MEDICINA.</t>
  </si>
  <si>
    <t xml:space="preserve">SERVIÇOS PRELIMINARES </t>
  </si>
  <si>
    <t>7325</t>
  </si>
  <si>
    <t>AS BUILT- COMO CONSTRUÍDO</t>
  </si>
  <si>
    <t>4069</t>
  </si>
  <si>
    <t>MESTRE DE OBRA (8h)</t>
  </si>
</sst>
</file>

<file path=xl/styles.xml><?xml version="1.0" encoding="utf-8"?>
<styleSheet xmlns="http://schemas.openxmlformats.org/spreadsheetml/2006/main">
  <numFmts count="3">
    <numFmt numFmtId="164" formatCode="0.000%"/>
    <numFmt numFmtId="165" formatCode="#,##0.00_);\(#,##0.00\)"/>
    <numFmt numFmtId="166" formatCode="#,###.00"/>
  </numFmts>
  <fonts count="21"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4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Segoe UI"/>
      <charset val="1"/>
    </font>
    <font>
      <b/>
      <sz val="14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Courier"/>
    </font>
    <font>
      <b/>
      <sz val="14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A6A6A6"/>
      </patternFill>
    </fill>
    <fill>
      <patternFill patternType="solid">
        <fgColor rgb="FFD9D9D9"/>
        <bgColor rgb="FFDDDDDD"/>
      </patternFill>
    </fill>
    <fill>
      <patternFill patternType="solid">
        <fgColor rgb="FFA6A6A6"/>
        <bgColor rgb="FFBFBFBF"/>
      </patternFill>
    </fill>
    <fill>
      <patternFill patternType="solid">
        <fgColor rgb="FFFFFFCC"/>
        <bgColor rgb="FFFFFFF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6" fillId="0" borderId="0"/>
    <xf numFmtId="39" fontId="17" fillId="0" borderId="0"/>
  </cellStyleXfs>
  <cellXfs count="92">
    <xf numFmtId="0" fontId="0" fillId="0" borderId="0" xfId="0"/>
    <xf numFmtId="0" fontId="3" fillId="2" borderId="0" xfId="0" applyFont="1" applyFill="1" applyBorder="1" applyAlignment="1">
      <alignment horizontal="center" vertical="center"/>
    </xf>
    <xf numFmtId="164" fontId="0" fillId="2" borderId="0" xfId="0" applyNumberFormat="1" applyFill="1" applyAlignment="1"/>
    <xf numFmtId="0" fontId="0" fillId="2" borderId="0" xfId="0" applyFill="1"/>
    <xf numFmtId="164" fontId="0" fillId="2" borderId="0" xfId="0" applyNumberFormat="1" applyFill="1"/>
    <xf numFmtId="0" fontId="3" fillId="2" borderId="0" xfId="0" applyFont="1" applyFill="1" applyBorder="1" applyAlignment="1"/>
    <xf numFmtId="49" fontId="3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2" fontId="3" fillId="3" borderId="2" xfId="1" applyNumberFormat="1" applyFont="1" applyFill="1" applyBorder="1" applyAlignment="1" applyProtection="1">
      <alignment horizontal="center" vertical="center" wrapText="1"/>
    </xf>
    <xf numFmtId="166" fontId="3" fillId="3" borderId="2" xfId="1" applyNumberFormat="1" applyFont="1" applyFill="1" applyBorder="1" applyAlignment="1" applyProtection="1">
      <alignment horizontal="center" vertical="center" wrapText="1"/>
    </xf>
    <xf numFmtId="4" fontId="3" fillId="3" borderId="2" xfId="1" applyNumberFormat="1" applyFont="1" applyFill="1" applyBorder="1" applyAlignment="1" applyProtection="1">
      <alignment horizontal="center" vertical="center" wrapText="1"/>
    </xf>
    <xf numFmtId="4" fontId="3" fillId="4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165" fontId="7" fillId="2" borderId="4" xfId="1" applyNumberFormat="1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left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0" fontId="1" fillId="4" borderId="5" xfId="1" applyNumberFormat="1" applyFont="1" applyFill="1" applyBorder="1" applyAlignment="1" applyProtection="1">
      <alignment vertical="center" wrapText="1"/>
      <protection hidden="1"/>
    </xf>
    <xf numFmtId="0" fontId="1" fillId="4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4" borderId="5" xfId="1" applyNumberFormat="1" applyFont="1" applyFill="1" applyBorder="1" applyAlignment="1" applyProtection="1">
      <alignment vertical="center" wrapText="1"/>
      <protection hidden="1"/>
    </xf>
    <xf numFmtId="4" fontId="9" fillId="4" borderId="5" xfId="1" applyNumberFormat="1" applyFont="1" applyFill="1" applyBorder="1" applyAlignment="1" applyProtection="1">
      <alignment horizontal="right" vertical="center" wrapText="1"/>
      <protection hidden="1"/>
    </xf>
    <xf numFmtId="0" fontId="0" fillId="2" borderId="0" xfId="0" applyFont="1" applyFill="1" applyBorder="1" applyAlignment="1">
      <alignment wrapText="1"/>
    </xf>
    <xf numFmtId="164" fontId="0" fillId="2" borderId="0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 applyProtection="1">
      <alignment vertical="center" wrapText="1"/>
      <protection hidden="1"/>
    </xf>
    <xf numFmtId="0" fontId="1" fillId="6" borderId="4" xfId="1" applyNumberFormat="1" applyFont="1" applyFill="1" applyBorder="1" applyAlignment="1" applyProtection="1">
      <alignment horizontal="center" vertical="center" wrapText="1"/>
      <protection hidden="1"/>
    </xf>
    <xf numFmtId="165" fontId="1" fillId="6" borderId="4" xfId="1" applyNumberFormat="1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Alignment="1">
      <alignment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0" fillId="2" borderId="5" xfId="1" applyNumberFormat="1" applyFont="1" applyFill="1" applyBorder="1" applyAlignment="1">
      <alignment horizontal="center" vertical="center"/>
    </xf>
    <xf numFmtId="0" fontId="11" fillId="2" borderId="5" xfId="1" applyNumberFormat="1" applyFont="1" applyFill="1" applyBorder="1" applyAlignment="1">
      <alignment horizontal="center" vertical="center"/>
    </xf>
    <xf numFmtId="0" fontId="1" fillId="6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6" borderId="5" xfId="1" applyNumberFormat="1" applyFont="1" applyFill="1" applyBorder="1" applyAlignment="1" applyProtection="1">
      <alignment vertical="center" wrapText="1"/>
      <protection hidden="1"/>
    </xf>
    <xf numFmtId="0" fontId="1" fillId="2" borderId="9" xfId="0" applyFont="1" applyFill="1" applyBorder="1" applyAlignment="1">
      <alignment horizontal="center" vertical="center" wrapText="1"/>
    </xf>
    <xf numFmtId="0" fontId="11" fillId="0" borderId="0" xfId="1" applyNumberFormat="1" applyFont="1" applyBorder="1" applyAlignment="1">
      <alignment horizontal="center" vertical="center" wrapText="1"/>
    </xf>
    <xf numFmtId="165" fontId="13" fillId="7" borderId="10" xfId="1" applyNumberFormat="1" applyFont="1" applyFill="1" applyBorder="1" applyAlignment="1" applyProtection="1">
      <alignment horizontal="right" vertical="center" wrapText="1"/>
      <protection hidden="1"/>
    </xf>
    <xf numFmtId="165" fontId="12" fillId="7" borderId="11" xfId="1" applyNumberFormat="1" applyFont="1" applyFill="1" applyBorder="1" applyAlignment="1" applyProtection="1">
      <alignment horizontal="right" vertical="center" wrapText="1"/>
      <protection hidden="1"/>
    </xf>
    <xf numFmtId="0" fontId="16" fillId="2" borderId="0" xfId="1" applyNumberFormat="1" applyFont="1" applyFill="1" applyAlignment="1">
      <alignment vertical="center" wrapText="1"/>
    </xf>
    <xf numFmtId="165" fontId="13" fillId="7" borderId="5" xfId="1" applyNumberFormat="1" applyFont="1" applyFill="1" applyBorder="1" applyAlignment="1" applyProtection="1">
      <alignment horizontal="right" vertical="center" wrapText="1"/>
      <protection hidden="1"/>
    </xf>
    <xf numFmtId="165" fontId="12" fillId="7" borderId="13" xfId="1" applyNumberFormat="1" applyFont="1" applyFill="1" applyBorder="1" applyAlignment="1" applyProtection="1">
      <alignment horizontal="right" vertical="center" wrapText="1"/>
      <protection hidden="1"/>
    </xf>
    <xf numFmtId="165" fontId="14" fillId="8" borderId="15" xfId="1" applyNumberFormat="1" applyFont="1" applyFill="1" applyBorder="1" applyAlignment="1" applyProtection="1">
      <alignment horizontal="right" vertical="center" wrapText="1"/>
      <protection hidden="1"/>
    </xf>
    <xf numFmtId="165" fontId="15" fillId="8" borderId="1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2" fillId="0" borderId="23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2" fillId="7" borderId="12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8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4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0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1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2" xfId="1" applyNumberFormat="1" applyFont="1" applyFill="1" applyBorder="1" applyAlignment="1" applyProtection="1">
      <alignment horizontal="center" vertical="center" wrapText="1"/>
      <protection hidden="1"/>
    </xf>
    <xf numFmtId="39" fontId="18" fillId="9" borderId="5" xfId="2" applyFont="1" applyFill="1" applyBorder="1" applyAlignment="1">
      <alignment vertical="top"/>
    </xf>
    <xf numFmtId="39" fontId="19" fillId="10" borderId="5" xfId="2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20" fillId="9" borderId="5" xfId="0" applyFont="1" applyFill="1" applyBorder="1" applyAlignment="1">
      <alignment vertical="center" wrapText="1"/>
    </xf>
  </cellXfs>
  <cellStyles count="3">
    <cellStyle name="Normal" xfId="0" builtinId="0"/>
    <cellStyle name="Normal 3" xfId="2"/>
    <cellStyle name="TableStyleLight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31"/>
  <sheetViews>
    <sheetView tabSelected="1" zoomScale="60" zoomScaleNormal="60" workbookViewId="0">
      <selection activeCell="F19" sqref="F19"/>
    </sheetView>
  </sheetViews>
  <sheetFormatPr defaultRowHeight="15"/>
  <cols>
    <col min="1" max="2" width="9.28515625" customWidth="1"/>
    <col min="3" max="3" width="10.42578125" customWidth="1"/>
    <col min="4" max="4" width="58.7109375" customWidth="1"/>
    <col min="5" max="5" width="9.28515625" customWidth="1"/>
    <col min="6" max="6" width="10.5703125" bestFit="1" customWidth="1"/>
    <col min="7" max="7" width="13.42578125" customWidth="1"/>
    <col min="8" max="8" width="12.7109375" bestFit="1" customWidth="1"/>
    <col min="9" max="9" width="7.7109375" bestFit="1" customWidth="1"/>
    <col min="10" max="10" width="9.28515625" customWidth="1"/>
    <col min="11" max="12" width="8.85546875" bestFit="1" customWidth="1"/>
    <col min="13" max="14" width="9.28515625" customWidth="1"/>
  </cols>
  <sheetData>
    <row r="1" spans="1:69" ht="18.7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2"/>
    </row>
    <row r="2" spans="1:69">
      <c r="O2" s="2"/>
    </row>
    <row r="3" spans="1:69" ht="18.75">
      <c r="A3" s="79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2"/>
      <c r="O3" s="2"/>
    </row>
    <row r="4" spans="1:69" ht="18.75">
      <c r="A4" s="79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O4" s="2"/>
    </row>
    <row r="5" spans="1:69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69" ht="18.75">
      <c r="A6" s="78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8.75">
      <c r="A7" s="5"/>
      <c r="B7" s="5"/>
      <c r="C7" s="6"/>
      <c r="D7" s="7"/>
      <c r="E7" s="8"/>
      <c r="F7" s="9"/>
      <c r="G7" s="10"/>
      <c r="H7" s="11"/>
      <c r="I7" s="12"/>
      <c r="J7" s="13"/>
      <c r="K7" s="13"/>
      <c r="L7" s="13"/>
      <c r="M7" s="13"/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44.25" customHeight="1" thickBot="1">
      <c r="A8" s="77" t="s">
        <v>33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O8" s="15"/>
    </row>
    <row r="9" spans="1:69" ht="132" thickBot="1">
      <c r="A9" s="16" t="s">
        <v>3</v>
      </c>
      <c r="B9" s="16" t="s">
        <v>4</v>
      </c>
      <c r="C9" s="17" t="s">
        <v>5</v>
      </c>
      <c r="D9" s="18" t="s">
        <v>6</v>
      </c>
      <c r="E9" s="18" t="s">
        <v>7</v>
      </c>
      <c r="F9" s="19" t="s">
        <v>8</v>
      </c>
      <c r="G9" s="20" t="s">
        <v>9</v>
      </c>
      <c r="H9" s="21" t="s">
        <v>10</v>
      </c>
      <c r="I9" s="18" t="s">
        <v>11</v>
      </c>
      <c r="J9" s="22" t="s">
        <v>12</v>
      </c>
      <c r="K9" s="22" t="s">
        <v>13</v>
      </c>
      <c r="L9" s="22" t="s">
        <v>14</v>
      </c>
      <c r="M9" s="23" t="s">
        <v>15</v>
      </c>
      <c r="N9" s="24"/>
      <c r="O9" s="25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</row>
    <row r="10" spans="1:69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3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.75">
      <c r="A11" s="27" t="s">
        <v>16</v>
      </c>
      <c r="B11" s="27"/>
      <c r="C11" s="27"/>
      <c r="D11" s="88" t="s">
        <v>34</v>
      </c>
      <c r="E11" s="28"/>
      <c r="F11" s="28"/>
      <c r="G11" s="28"/>
      <c r="H11" s="29"/>
      <c r="I11" s="30">
        <v>1.0000000000000001E-5</v>
      </c>
      <c r="J11" s="31"/>
      <c r="K11" s="32"/>
      <c r="L11" s="33"/>
      <c r="M11" s="34">
        <v>0</v>
      </c>
      <c r="N11" s="35"/>
      <c r="O11" s="36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</row>
    <row r="12" spans="1:69" ht="18.75">
      <c r="A12" s="37" t="s">
        <v>17</v>
      </c>
      <c r="B12" s="37" t="s">
        <v>18</v>
      </c>
      <c r="C12" s="38" t="s">
        <v>35</v>
      </c>
      <c r="D12" s="89" t="s">
        <v>36</v>
      </c>
      <c r="E12" s="39" t="s">
        <v>19</v>
      </c>
      <c r="F12" s="40">
        <v>2368.33</v>
      </c>
      <c r="G12" s="41">
        <v>0.5</v>
      </c>
      <c r="H12" s="42">
        <v>1184.17</v>
      </c>
      <c r="I12" s="43"/>
      <c r="J12" s="44">
        <f>IF(K12="",0,(K12/G12-1))</f>
        <v>0</v>
      </c>
      <c r="K12" s="45"/>
      <c r="L12" s="46">
        <f>F12*K12</f>
        <v>0</v>
      </c>
      <c r="M12" s="47"/>
      <c r="N12" s="35"/>
      <c r="O12" s="36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"/>
      <c r="BM12" s="3"/>
      <c r="BN12" s="3"/>
      <c r="BO12" s="3"/>
      <c r="BP12" s="3"/>
      <c r="BQ12" s="3"/>
    </row>
    <row r="13" spans="1:69" ht="18.75">
      <c r="A13" s="37" t="s">
        <v>20</v>
      </c>
      <c r="B13" s="37" t="s">
        <v>20</v>
      </c>
      <c r="C13" s="37" t="s">
        <v>20</v>
      </c>
      <c r="D13" s="37" t="s">
        <v>20</v>
      </c>
      <c r="E13" s="37" t="s">
        <v>20</v>
      </c>
      <c r="F13" s="37"/>
      <c r="G13" s="48" t="s">
        <v>20</v>
      </c>
      <c r="H13" s="37" t="s">
        <v>20</v>
      </c>
      <c r="I13" s="43"/>
      <c r="J13" s="44">
        <f>IF(K13="",0,(K13/G13-1))</f>
        <v>0</v>
      </c>
      <c r="K13" s="45"/>
      <c r="L13" s="46">
        <f>F13*K13</f>
        <v>0</v>
      </c>
      <c r="M13" s="49"/>
      <c r="N13" s="35"/>
      <c r="O13" s="36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"/>
      <c r="BM13" s="3"/>
      <c r="BN13" s="3"/>
      <c r="BO13" s="3"/>
      <c r="BP13" s="3"/>
      <c r="BQ13" s="3"/>
    </row>
    <row r="14" spans="1:69" ht="18.75">
      <c r="A14" s="37"/>
      <c r="B14" s="37"/>
      <c r="C14" s="38"/>
      <c r="D14" s="50"/>
      <c r="E14" s="39"/>
      <c r="F14" s="40"/>
      <c r="G14" s="41"/>
      <c r="H14" s="42"/>
      <c r="I14" s="43"/>
      <c r="J14" s="44">
        <f>IF(K14="",0,(K14/G14-1))</f>
        <v>0</v>
      </c>
      <c r="K14" s="45"/>
      <c r="L14" s="46">
        <f>F14*K14</f>
        <v>0</v>
      </c>
      <c r="M14" s="49"/>
      <c r="N14" s="35"/>
      <c r="O14" s="36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"/>
      <c r="BM14" s="3"/>
      <c r="BN14" s="3"/>
      <c r="BO14" s="3"/>
      <c r="BP14" s="3"/>
      <c r="BQ14" s="3"/>
    </row>
    <row r="15" spans="1:69" ht="18.75">
      <c r="A15" s="37"/>
      <c r="B15" s="37"/>
      <c r="C15" s="38"/>
      <c r="D15" s="50"/>
      <c r="E15" s="39"/>
      <c r="F15" s="40"/>
      <c r="G15" s="41"/>
      <c r="H15" s="42"/>
      <c r="I15" s="43"/>
      <c r="J15" s="44">
        <f>IF(K15="",0,(K15/G15-1))</f>
        <v>0</v>
      </c>
      <c r="K15" s="45"/>
      <c r="L15" s="46">
        <f>F15*K15</f>
        <v>0</v>
      </c>
      <c r="M15" s="49"/>
      <c r="N15" s="35"/>
      <c r="O15" s="36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"/>
      <c r="BM15" s="3"/>
      <c r="BN15" s="3"/>
      <c r="BO15" s="3"/>
      <c r="BP15" s="3"/>
      <c r="BQ15" s="3"/>
    </row>
    <row r="16" spans="1:69" ht="18.75">
      <c r="A16" s="37"/>
      <c r="B16" s="37"/>
      <c r="C16" s="38"/>
      <c r="D16" s="50"/>
      <c r="E16" s="39"/>
      <c r="F16" s="40"/>
      <c r="G16" s="41"/>
      <c r="H16" s="42"/>
      <c r="I16" s="43"/>
      <c r="J16" s="44">
        <f>IF(K16="",0,(K16/G16-1))</f>
        <v>0</v>
      </c>
      <c r="K16" s="45"/>
      <c r="L16" s="46">
        <f>F16*K16</f>
        <v>0</v>
      </c>
      <c r="M16" s="49"/>
      <c r="N16" s="35"/>
      <c r="O16" s="36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"/>
      <c r="BM16" s="3"/>
      <c r="BN16" s="3"/>
      <c r="BO16" s="3"/>
      <c r="BP16" s="3"/>
      <c r="BQ16" s="3"/>
    </row>
    <row r="17" spans="1:69" ht="18.75">
      <c r="A17" s="37"/>
      <c r="B17" s="37"/>
      <c r="C17" s="37"/>
      <c r="D17" s="90"/>
      <c r="E17" s="37"/>
      <c r="F17" s="37"/>
      <c r="G17" s="37"/>
      <c r="H17" s="37"/>
      <c r="I17" s="37"/>
      <c r="J17" s="37"/>
      <c r="K17" s="37"/>
      <c r="L17" s="37"/>
      <c r="M17" s="37"/>
      <c r="N17" s="35"/>
      <c r="O17" s="36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"/>
      <c r="BM17" s="3"/>
      <c r="BN17" s="3"/>
      <c r="BO17" s="3"/>
      <c r="BP17" s="3"/>
      <c r="BQ17" s="3"/>
    </row>
    <row r="18" spans="1:69" ht="18.75">
      <c r="A18" s="27" t="s">
        <v>21</v>
      </c>
      <c r="B18" s="27"/>
      <c r="C18" s="27"/>
      <c r="D18" s="91" t="s">
        <v>22</v>
      </c>
      <c r="E18" s="28"/>
      <c r="F18" s="28"/>
      <c r="G18" s="28"/>
      <c r="H18" s="29"/>
      <c r="I18" s="51">
        <v>0</v>
      </c>
      <c r="J18" s="31"/>
      <c r="K18" s="32"/>
      <c r="L18" s="33"/>
      <c r="M18" s="34">
        <f>SUM(L106:L130)</f>
        <v>0</v>
      </c>
      <c r="N18" s="3"/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69" ht="18.75">
      <c r="A19" s="52" t="s">
        <v>23</v>
      </c>
      <c r="B19" s="53" t="s">
        <v>24</v>
      </c>
      <c r="C19" s="54" t="s">
        <v>37</v>
      </c>
      <c r="D19" s="55" t="s">
        <v>38</v>
      </c>
      <c r="E19" s="53" t="s">
        <v>25</v>
      </c>
      <c r="F19" s="56">
        <v>8</v>
      </c>
      <c r="G19" s="56">
        <v>3178.56</v>
      </c>
      <c r="H19" s="57">
        <f>G19*F19</f>
        <v>25428.48</v>
      </c>
      <c r="I19" s="58"/>
      <c r="J19" s="59"/>
      <c r="K19" s="60"/>
      <c r="L19" s="61"/>
      <c r="M19" s="62"/>
      <c r="N19" s="3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</row>
    <row r="20" spans="1:69" ht="18.75">
      <c r="A20" s="37" t="s">
        <v>20</v>
      </c>
      <c r="B20" s="37" t="s">
        <v>20</v>
      </c>
      <c r="C20" s="37" t="s">
        <v>20</v>
      </c>
      <c r="D20" s="37" t="s">
        <v>20</v>
      </c>
      <c r="E20" s="37" t="s">
        <v>20</v>
      </c>
      <c r="F20" s="37"/>
      <c r="G20" s="48" t="s">
        <v>20</v>
      </c>
      <c r="H20" s="37" t="s">
        <v>20</v>
      </c>
      <c r="I20" s="58"/>
      <c r="J20" s="59"/>
      <c r="K20" s="60"/>
      <c r="L20" s="61"/>
      <c r="M20" s="62"/>
      <c r="N20" s="3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</row>
    <row r="21" spans="1:69" ht="18.7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3"/>
      <c r="O21" s="36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</row>
    <row r="22" spans="1:69" ht="15.75">
      <c r="A22" s="73" t="s">
        <v>26</v>
      </c>
      <c r="B22" s="73"/>
      <c r="C22" s="73"/>
      <c r="D22" s="73"/>
      <c r="E22" s="63"/>
      <c r="F22" s="80" t="s">
        <v>27</v>
      </c>
      <c r="G22" s="81"/>
      <c r="H22" s="82"/>
      <c r="I22" s="64">
        <v>0</v>
      </c>
      <c r="J22" s="86" t="s">
        <v>27</v>
      </c>
      <c r="K22" s="81"/>
      <c r="L22" s="82"/>
      <c r="M22" s="65">
        <v>0</v>
      </c>
      <c r="S22" s="66"/>
      <c r="V22" s="3"/>
    </row>
    <row r="23" spans="1:69" ht="15.75">
      <c r="A23" s="74"/>
      <c r="B23" s="74"/>
      <c r="C23" s="74"/>
      <c r="D23" s="74"/>
      <c r="E23" s="63"/>
      <c r="F23" s="80" t="s">
        <v>28</v>
      </c>
      <c r="G23" s="81"/>
      <c r="H23" s="82"/>
      <c r="I23" s="67">
        <f>I22*0.266</f>
        <v>0</v>
      </c>
      <c r="J23" s="86" t="s">
        <v>28</v>
      </c>
      <c r="K23" s="81"/>
      <c r="L23" s="82"/>
      <c r="M23" s="68"/>
      <c r="S23" s="66"/>
      <c r="V23" s="14" t="e">
        <f>SUM(#REF!)</f>
        <v>#REF!</v>
      </c>
    </row>
    <row r="24" spans="1:69" ht="18">
      <c r="A24" s="74"/>
      <c r="B24" s="74"/>
      <c r="C24" s="74"/>
      <c r="D24" s="74"/>
      <c r="E24" s="63"/>
      <c r="F24" s="83" t="s">
        <v>29</v>
      </c>
      <c r="G24" s="84"/>
      <c r="H24" s="85"/>
      <c r="I24" s="69">
        <f>I22+I23</f>
        <v>0</v>
      </c>
      <c r="J24" s="87" t="s">
        <v>29</v>
      </c>
      <c r="K24" s="84"/>
      <c r="L24" s="85"/>
      <c r="M24" s="70">
        <f>M22+M23</f>
        <v>0</v>
      </c>
      <c r="S24" s="66"/>
      <c r="V24" s="14" t="e">
        <f>V23*0.25</f>
        <v>#REF!</v>
      </c>
    </row>
    <row r="27" spans="1:69" ht="18.75">
      <c r="A27" s="75" t="s">
        <v>30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69" ht="18.7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69" ht="18.7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</row>
    <row r="30" spans="1:69" ht="18.75">
      <c r="A30" s="75" t="s">
        <v>31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</row>
    <row r="31" spans="1:69" ht="18.75">
      <c r="A31" s="76" t="s">
        <v>32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</row>
  </sheetData>
  <mergeCells count="14">
    <mergeCell ref="A6:M6"/>
    <mergeCell ref="A4:M4"/>
    <mergeCell ref="A3:M3"/>
    <mergeCell ref="F22:H22"/>
    <mergeCell ref="F23:H23"/>
    <mergeCell ref="J22:L22"/>
    <mergeCell ref="J23:L23"/>
    <mergeCell ref="A22:D24"/>
    <mergeCell ref="A27:M27"/>
    <mergeCell ref="A30:M30"/>
    <mergeCell ref="A31:M31"/>
    <mergeCell ref="A8:M8"/>
    <mergeCell ref="F24:H24"/>
    <mergeCell ref="J24:L24"/>
  </mergeCells>
  <pageMargins left="0.511811024" right="0.511811024" top="0.78740157499999996" bottom="0.78740157499999996" header="0.31496062000000002" footer="0.31496062000000002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37</vt:i4>
      </vt:variant>
    </vt:vector>
  </HeadingPairs>
  <TitlesOfParts>
    <vt:vector size="38" baseType="lpstr">
      <vt:lpstr>ORÇ.</vt:lpstr>
      <vt:lpstr>ORÇ.!Area_de_impressao</vt:lpstr>
      <vt:lpstr>ORÇ.!Print_Area_0</vt:lpstr>
      <vt:lpstr>ORÇ.!Print_Area_0_0</vt:lpstr>
      <vt:lpstr>ORÇ.!Print_Area_0_0_0</vt:lpstr>
      <vt:lpstr>ORÇ.!Print_Area_0_0_0_0</vt:lpstr>
      <vt:lpstr>ORÇ.!Print_Area_0_0_0_0_0</vt:lpstr>
      <vt:lpstr>ORÇ.!Print_Area_0_0_0_0_0_0</vt:lpstr>
      <vt:lpstr>ORÇ.!Print_Area_0_0_0_0_0_0_0</vt:lpstr>
      <vt:lpstr>ORÇ.!Print_Area_0_0_0_0_0_0_0_0</vt:lpstr>
      <vt:lpstr>ORÇ.!Print_Area_0_0_0_0_0_0_0_0_0</vt:lpstr>
      <vt:lpstr>ORÇ.!Print_Area_0_0_0_0_0_0_0_0_0_0</vt:lpstr>
      <vt:lpstr>ORÇ.!Print_Area_0_0_0_0_0_0_0_0_0_0_0</vt:lpstr>
      <vt:lpstr>ORÇ.!Print_Area_0_0_0_0_0_0_0_0_0_0_0_0</vt:lpstr>
      <vt:lpstr>ORÇ.!Print_Area_0_0_0_0_0_0_0_0_0_0_0_0_0</vt:lpstr>
      <vt:lpstr>ORÇ.!Print_Area_0_0_0_0_0_0_0_0_0_0_0_0_0_0</vt:lpstr>
      <vt:lpstr>ORÇ.!Print_Area_0_0_0_0_0_0_0_0_0_0_0_0_0_0_0</vt:lpstr>
      <vt:lpstr>ORÇ.!Print_Area_0_0_0_0_0_0_0_0_0_0_0_0_0_0_0_0</vt:lpstr>
      <vt:lpstr>ORÇ.!Print_Area_0_0_0_0_0_0_0_0_0_0_0_0_0_0_0_0_0</vt:lpstr>
      <vt:lpstr>ORÇ.!Print_Area_0_0_0_0_0_0_0_0_0_0_0_0_0_0_0_0_0_0</vt:lpstr>
      <vt:lpstr>ORÇ.!Print_Area_0_0_0_0_0_0_0_0_0_0_0_0_0_0_0_0_0_0_0</vt:lpstr>
      <vt:lpstr>ORÇ.!Print_Area_0_0_0_0_0_0_0_0_0_0_0_0_0_0_0_0_0_0_0_0</vt:lpstr>
      <vt:lpstr>ORÇ.!Print_Area_0_0_0_0_0_0_0_0_0_0_0_0_0_0_0_0_0_0_0_0_0</vt:lpstr>
      <vt:lpstr>ORÇ.!Print_Area_0_0_0_0_0_0_0_0_0_0_0_0_0_0_0_0_0_0_0_0_0_0</vt:lpstr>
      <vt:lpstr>ORÇ.!Print_Area_0_0_0_0_0_0_0_0_0_0_0_0_0_0_0_0_0_0_0_0_0_0_0</vt:lpstr>
      <vt:lpstr>ORÇ.!Print_Area_0_0_0_0_0_0_0_0_0_0_0_0_0_0_0_0_0_0_0_0_0_0_0_0</vt:lpstr>
      <vt:lpstr>ORÇ.!Print_Area_0_0_0_0_0_0_0_0_0_0_0_0_0_0_0_0_0_0_0_0_0_0_0_0_0</vt:lpstr>
      <vt:lpstr>ORÇ.!Print_Area_0_0_0_0_0_0_0_0_0_0_0_0_0_0_0_0_0_0_0_0_0_0_0_0_0_0</vt:lpstr>
      <vt:lpstr>ORÇ.!Print_Area_0_0_0_0_0_0_0_0_0_0_0_0_0_0_0_0_0_0_0_0_0_0_0_0_0_0_0</vt:lpstr>
      <vt:lpstr>ORÇ.!Print_Area_0_0_0_0_0_0_0_0_0_0_0_0_0_0_0_0_0_0_0_0_0_0_0_0_0_0_0_0</vt:lpstr>
      <vt:lpstr>ORÇ.!Print_Area_0_0_0_0_0_0_0_0_0_0_0_0_0_0_0_0_0_0_0_0_0_0_0_0_0_0_0_0_0</vt:lpstr>
      <vt:lpstr>ORÇ.!Print_Area_0_0_0_0_0_0_0_0_0_0_0_0_0_0_0_0_0_0_0_0_0_0_0_0_0_0_0_0_0_0</vt:lpstr>
      <vt:lpstr>ORÇ.!Print_Area_0_0_0_0_0_0_0_0_0_0_0_0_0_0_0_0_0_0_0_0_0_0_0_0_0_0_0_0_0_0_0</vt:lpstr>
      <vt:lpstr>ORÇ.!Print_Area_0_0_0_0_0_0_0_0_0_0_0_0_0_0_0_0_0_0_0_0_0_0_0_0_0_0_0_0_0_0_0_0</vt:lpstr>
      <vt:lpstr>ORÇ.!Print_Area_0_0_0_0_0_0_0_0_0_0_0_0_0_0_0_0_0_0_0_0_0_0_0_0_0_0_0_0_0_0_0_0_0</vt:lpstr>
      <vt:lpstr>ORÇ.!Print_Area_0_0_0_0_0_0_0_0_0_0_0_0_0_0_0_0_0_0_0_0_0_0_0_0_0_0_0_0_0_0_0_0_0_0</vt:lpstr>
      <vt:lpstr>ORÇ.!Print_Area_0_0_0_0_0_0_0_0_0_0_0_0_0_0_0_0_0_0_0_0_0_0_0_0_0_0_0_0_0_0_0_0_0_0_0</vt:lpstr>
      <vt:lpstr>ORÇ.!Print_Area_0_0_0_0_0_0_0_0_0_0_0_0_0_0_0_0_0_0_0_0_0_0_0_0_0_0_0_0_0_0_0_0_0_0_0_0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ENGENHARIA</dc:creator>
  <cp:lastModifiedBy>leonardo vieira</cp:lastModifiedBy>
  <cp:revision>0</cp:revision>
  <cp:lastPrinted>2014-02-14T14:14:45Z</cp:lastPrinted>
  <dcterms:created xsi:type="dcterms:W3CDTF">2012-07-02T14:33:10Z</dcterms:created>
  <dcterms:modified xsi:type="dcterms:W3CDTF">2014-10-15T13:34:46Z</dcterms:modified>
  <dc:language>pt-BR</dc:language>
</cp:coreProperties>
</file>